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<sst xmlns="http://schemas.openxmlformats.org/spreadsheetml/2006/main" count="99" uniqueCount="56">
  <si>
    <t>2026年大学生公益性岗位1-3月享受补贴汇总表</t>
  </si>
  <si>
    <t>序号</t>
  </si>
  <si>
    <t>申报单位名称</t>
  </si>
  <si>
    <t>银行账户信息</t>
  </si>
  <si>
    <t>姓名</t>
  </si>
  <si>
    <t>个人补贴信息</t>
  </si>
  <si>
    <t>单位拨付补贴金额</t>
  </si>
  <si>
    <t>人数</t>
  </si>
  <si>
    <t>账户全称</t>
  </si>
  <si>
    <t>开户行</t>
  </si>
  <si>
    <t>账号</t>
  </si>
  <si>
    <t>补贴月份</t>
  </si>
  <si>
    <t>社保</t>
  </si>
  <si>
    <t>岗位</t>
  </si>
  <si>
    <t>合计</t>
  </si>
  <si>
    <t>舞钢市审计局</t>
  </si>
  <si>
    <t>舞钢市财政国库支付中心专用资金账户</t>
  </si>
  <si>
    <t>舞钢市农商行营业部</t>
  </si>
  <si>
    <t>0000000********27012</t>
  </si>
  <si>
    <t>高曼曼</t>
  </si>
  <si>
    <t>1-3</t>
  </si>
  <si>
    <t>舞钢市政务服务和大数据服务中心</t>
  </si>
  <si>
    <t>刘秋霜</t>
  </si>
  <si>
    <t>舞钢市公共文化服务中心</t>
  </si>
  <si>
    <t>舞钢市公共文化
服务中心</t>
  </si>
  <si>
    <t>12212********2251</t>
  </si>
  <si>
    <t>任慧慧</t>
  </si>
  <si>
    <t>舞钢市农业机械技术中心</t>
  </si>
  <si>
    <t>赵文杏</t>
  </si>
  <si>
    <t>舞钢市尹集镇政府</t>
  </si>
  <si>
    <t>舞钢市财政局</t>
  </si>
  <si>
    <t>00000183********5012-0101</t>
  </si>
  <si>
    <t>张香蕾</t>
  </si>
  <si>
    <t>舞钢市中医院</t>
  </si>
  <si>
    <t>工行河南平顶山分行舞钢市支行</t>
  </si>
  <si>
    <t>17070********013217</t>
  </si>
  <si>
    <t>焦敬晨</t>
  </si>
  <si>
    <t>舞钢市八台镇人民政府</t>
  </si>
  <si>
    <t>田财源</t>
  </si>
  <si>
    <t>舞钢市杨庄乡人民政府</t>
  </si>
  <si>
    <t>黄婧</t>
  </si>
  <si>
    <t>舞钢市尚店镇人民政府</t>
  </si>
  <si>
    <t>杨廷根</t>
  </si>
  <si>
    <t>舞钢市庙街乡人民政府</t>
  </si>
  <si>
    <t>胡明阳</t>
  </si>
  <si>
    <t>平顶山市启程人力资源服务有限公司舞钢分公司</t>
  </si>
  <si>
    <t>中国银行股份有限公司平顶山姚孟支行</t>
  </si>
  <si>
    <t>2520*****002</t>
  </si>
  <si>
    <t>温佳颖</t>
  </si>
  <si>
    <t>曹婉颖</t>
  </si>
  <si>
    <t>舞钢市人力资源和社会保障局</t>
  </si>
  <si>
    <t>吴林妍</t>
  </si>
  <si>
    <t>舞钢市总工会</t>
  </si>
  <si>
    <t>工商银行舞钢市支行营业部</t>
  </si>
  <si>
    <t>170702********13879</t>
  </si>
  <si>
    <t>贺美琳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</si>
</sst>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120" zoomScaleNormal="120" topLeftCell="A5" workbookViewId="0">
      <selection activeCell="E14" sqref="E14:E15"/>
    </sheetView>
  </sheetViews>
  <sheetFormatPr defaultColWidth="9" defaultRowHeight="14.25"/>
  <cols>
    <col min="1" max="1" width="3.46666666666667" style="1" customWidth="1"/>
    <col min="2" max="2" width="23.6083333333333" style="1" customWidth="1"/>
    <col min="3" max="3" width="17.6333333333333" style="4" customWidth="1"/>
    <col min="4" max="4" width="11.9416666666667" style="4" customWidth="1"/>
    <col min="5" max="5" width="19.3" style="1" customWidth="1"/>
    <col min="6" max="6" width="6.25" style="1" customWidth="1"/>
    <col min="7" max="7" width="5.30833333333333" style="1" customWidth="1"/>
    <col min="8" max="8" width="10.375" style="1" customWidth="1"/>
    <col min="9" max="9" width="7.375" style="1" customWidth="1"/>
    <col min="10" max="10" width="9.25" style="1" customWidth="1"/>
    <col min="11" max="11" width="10.375" style="1" customWidth="1"/>
    <col min="12" max="12" width="7.375" style="1" customWidth="1"/>
    <col min="13" max="13" width="10.375" style="1" customWidth="1"/>
    <col min="14" max="14" width="3.46666666666667" style="1" customWidth="1"/>
    <col min="15" max="16382" width="17.6333333333333" style="1"/>
    <col min="16383" max="16384" width="9" style="1"/>
  </cols>
  <sheetData>
    <row r="1" s="1" customFormat="1" ht="24" customHeight="1" spans="1:14">
      <c r="A1" s="5" t="s">
        <v>0</v>
      </c>
      <c r="B1" s="5"/>
      <c r="C1" s="6"/>
      <c r="D1" s="6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spans="1:14">
      <c r="A2" s="7" t="s">
        <v>1</v>
      </c>
      <c r="B2" s="8" t="s">
        <v>2</v>
      </c>
      <c r="C2" s="7" t="s">
        <v>3</v>
      </c>
      <c r="D2" s="7"/>
      <c r="E2" s="8"/>
      <c r="F2" s="8" t="s">
        <v>4</v>
      </c>
      <c r="G2" s="8" t="s">
        <v>5</v>
      </c>
      <c r="H2" s="8"/>
      <c r="I2" s="8"/>
      <c r="J2" s="8"/>
      <c r="K2" s="8" t="s">
        <v>6</v>
      </c>
      <c r="L2" s="8"/>
      <c r="M2" s="8"/>
      <c r="N2" s="7" t="s">
        <v>7</v>
      </c>
    </row>
    <row r="3" s="1" customFormat="1" ht="25.5" spans="1:14">
      <c r="A3" s="7"/>
      <c r="B3" s="8"/>
      <c r="C3" s="7" t="s">
        <v>8</v>
      </c>
      <c r="D3" s="7" t="s">
        <v>9</v>
      </c>
      <c r="E3" s="8" t="s">
        <v>10</v>
      </c>
      <c r="F3" s="8"/>
      <c r="G3" s="7" t="s">
        <v>11</v>
      </c>
      <c r="H3" s="8" t="s">
        <v>12</v>
      </c>
      <c r="I3" s="8" t="s">
        <v>13</v>
      </c>
      <c r="J3" s="8" t="s">
        <v>14</v>
      </c>
      <c r="K3" s="8" t="s">
        <v>12</v>
      </c>
      <c r="L3" s="8" t="s">
        <v>13</v>
      </c>
      <c r="M3" s="8" t="s">
        <v>14</v>
      </c>
      <c r="N3" s="7"/>
    </row>
    <row r="4" s="1" customFormat="1" ht="32" customHeight="1" spans="1:14">
      <c r="A4" s="9">
        <v>1</v>
      </c>
      <c r="B4" s="10" t="s">
        <v>15</v>
      </c>
      <c r="C4" s="11" t="s">
        <v>16</v>
      </c>
      <c r="D4" s="11" t="s">
        <v>17</v>
      </c>
      <c r="E4" s="11" t="s">
        <v>18</v>
      </c>
      <c r="F4" s="10" t="s">
        <v>19</v>
      </c>
      <c r="G4" s="22" t="s">
        <v>20</v>
      </c>
      <c r="H4" s="10">
        <v>2861.76</v>
      </c>
      <c r="I4" s="10">
        <v>7050</v>
      </c>
      <c r="J4" s="10">
        <f>H4+I4</f>
        <v>9911.76</v>
      </c>
      <c r="K4" s="28">
        <f>H4</f>
        <v>2861.76</v>
      </c>
      <c r="L4" s="29">
        <f>I4</f>
        <v>7050</v>
      </c>
      <c r="M4" s="29">
        <f>SUM(K4:L4)</f>
        <v>9911.76</v>
      </c>
      <c r="N4" s="10">
        <v>1</v>
      </c>
    </row>
    <row r="5" s="1" customFormat="1" ht="29" customHeight="1" spans="1:14">
      <c r="A5" s="9">
        <v>2</v>
      </c>
      <c r="B5" s="7" t="s">
        <v>21</v>
      </c>
      <c r="C5" s="7" t="s">
        <v>16</v>
      </c>
      <c r="D5" s="7" t="s">
        <v>17</v>
      </c>
      <c r="E5" s="8" t="s">
        <v>18</v>
      </c>
      <c r="F5" s="8" t="s">
        <v>22</v>
      </c>
      <c r="G5" s="22" t="s">
        <v>20</v>
      </c>
      <c r="H5" s="8">
        <v>2861.76</v>
      </c>
      <c r="I5" s="8">
        <v>7050</v>
      </c>
      <c r="J5" s="8">
        <f>H5+I5</f>
        <v>9911.76</v>
      </c>
      <c r="K5" s="28">
        <f t="shared" ref="K5:K13" si="0">H5</f>
        <v>2861.76</v>
      </c>
      <c r="L5" s="29">
        <f t="shared" ref="L5:L14" si="1">I5</f>
        <v>7050</v>
      </c>
      <c r="M5" s="29">
        <f t="shared" ref="M5:M13" si="2">SUM(K5:L5)</f>
        <v>9911.76</v>
      </c>
      <c r="N5" s="8">
        <v>1</v>
      </c>
    </row>
    <row r="6" s="1" customFormat="1" ht="29" customHeight="1" spans="1:14">
      <c r="A6" s="9">
        <v>3</v>
      </c>
      <c r="B6" s="10" t="s">
        <v>23</v>
      </c>
      <c r="C6" s="11" t="s">
        <v>24</v>
      </c>
      <c r="D6" s="11" t="s">
        <v>17</v>
      </c>
      <c r="E6" s="34" t="s">
        <v>25</v>
      </c>
      <c r="F6" s="8" t="s">
        <v>26</v>
      </c>
      <c r="G6" s="22" t="s">
        <v>20</v>
      </c>
      <c r="H6" s="8">
        <v>2838.78</v>
      </c>
      <c r="I6" s="10">
        <v>7050</v>
      </c>
      <c r="J6" s="8">
        <f>SUM(H6:I6)</f>
        <v>9888.78</v>
      </c>
      <c r="K6" s="28">
        <f t="shared" si="0"/>
        <v>2838.78</v>
      </c>
      <c r="L6" s="29">
        <f t="shared" si="1"/>
        <v>7050</v>
      </c>
      <c r="M6" s="29">
        <f t="shared" si="2"/>
        <v>9888.78</v>
      </c>
      <c r="N6" s="32">
        <v>1</v>
      </c>
    </row>
    <row r="7" s="1" customFormat="1" ht="29" customHeight="1" spans="1:14">
      <c r="A7" s="12">
        <v>4</v>
      </c>
      <c r="B7" s="8" t="s">
        <v>27</v>
      </c>
      <c r="C7" s="7" t="s">
        <v>16</v>
      </c>
      <c r="D7" s="7" t="s">
        <v>17</v>
      </c>
      <c r="E7" s="7" t="s">
        <v>18</v>
      </c>
      <c r="F7" s="8" t="s">
        <v>28</v>
      </c>
      <c r="G7" s="22" t="s">
        <v>20</v>
      </c>
      <c r="H7" s="8">
        <v>2861.76</v>
      </c>
      <c r="I7" s="8">
        <v>7050</v>
      </c>
      <c r="J7" s="8">
        <f>H7+I7</f>
        <v>9911.76</v>
      </c>
      <c r="K7" s="28">
        <f t="shared" si="0"/>
        <v>2861.76</v>
      </c>
      <c r="L7" s="29">
        <f t="shared" si="1"/>
        <v>7050</v>
      </c>
      <c r="M7" s="29">
        <f t="shared" si="2"/>
        <v>9911.76</v>
      </c>
      <c r="N7" s="8">
        <v>1</v>
      </c>
    </row>
    <row r="8" s="1" customFormat="1" ht="26" customHeight="1" spans="1:14">
      <c r="A8" s="13">
        <v>5</v>
      </c>
      <c r="B8" s="13" t="s">
        <v>29</v>
      </c>
      <c r="C8" s="12" t="s">
        <v>30</v>
      </c>
      <c r="D8" s="12" t="s">
        <v>17</v>
      </c>
      <c r="E8" s="23" t="s">
        <v>31</v>
      </c>
      <c r="F8" s="8" t="s">
        <v>32</v>
      </c>
      <c r="G8" s="22" t="s">
        <v>20</v>
      </c>
      <c r="H8" s="8">
        <v>2861.76</v>
      </c>
      <c r="I8" s="10">
        <v>7050</v>
      </c>
      <c r="J8" s="8">
        <f>H8+I8</f>
        <v>9911.76</v>
      </c>
      <c r="K8" s="28">
        <f t="shared" si="0"/>
        <v>2861.76</v>
      </c>
      <c r="L8" s="29">
        <f t="shared" si="1"/>
        <v>7050</v>
      </c>
      <c r="M8" s="29">
        <f t="shared" si="2"/>
        <v>9911.76</v>
      </c>
      <c r="N8" s="8">
        <v>1</v>
      </c>
    </row>
    <row r="9" s="2" customFormat="1" ht="38.25" spans="1:14">
      <c r="A9" s="14">
        <v>6</v>
      </c>
      <c r="B9" s="14" t="s">
        <v>33</v>
      </c>
      <c r="C9" s="15" t="s">
        <v>33</v>
      </c>
      <c r="D9" s="15" t="s">
        <v>34</v>
      </c>
      <c r="E9" s="24" t="s">
        <v>35</v>
      </c>
      <c r="F9" s="25" t="s">
        <v>36</v>
      </c>
      <c r="G9" s="22" t="s">
        <v>20</v>
      </c>
      <c r="H9" s="8">
        <v>2838.78</v>
      </c>
      <c r="I9" s="8">
        <v>7050</v>
      </c>
      <c r="J9" s="8">
        <f>H9+I9</f>
        <v>9888.78</v>
      </c>
      <c r="K9" s="28">
        <f t="shared" si="0"/>
        <v>2838.78</v>
      </c>
      <c r="L9" s="29">
        <f t="shared" si="1"/>
        <v>7050</v>
      </c>
      <c r="M9" s="29">
        <f t="shared" si="2"/>
        <v>9888.78</v>
      </c>
      <c r="N9" s="25">
        <v>1</v>
      </c>
    </row>
    <row r="10" s="1" customFormat="1" ht="27" customHeight="1" spans="1:14">
      <c r="A10" s="14">
        <v>7</v>
      </c>
      <c r="B10" s="13" t="s">
        <v>37</v>
      </c>
      <c r="C10" s="12" t="s">
        <v>30</v>
      </c>
      <c r="D10" s="12" t="s">
        <v>17</v>
      </c>
      <c r="E10" s="23" t="s">
        <v>31</v>
      </c>
      <c r="F10" s="8" t="s">
        <v>38</v>
      </c>
      <c r="G10" s="22" t="s">
        <v>20</v>
      </c>
      <c r="H10" s="8">
        <v>2838.78</v>
      </c>
      <c r="I10" s="10">
        <v>7050</v>
      </c>
      <c r="J10" s="8">
        <f t="shared" ref="J10:J18" si="3">H10+I10</f>
        <v>9888.78</v>
      </c>
      <c r="K10" s="28">
        <f t="shared" si="0"/>
        <v>2838.78</v>
      </c>
      <c r="L10" s="29">
        <f t="shared" si="1"/>
        <v>7050</v>
      </c>
      <c r="M10" s="29">
        <f t="shared" si="2"/>
        <v>9888.78</v>
      </c>
      <c r="N10" s="8">
        <v>1</v>
      </c>
    </row>
    <row r="11" s="1" customFormat="1" ht="28" customHeight="1" spans="1:14">
      <c r="A11" s="14">
        <v>8</v>
      </c>
      <c r="B11" s="13" t="s">
        <v>39</v>
      </c>
      <c r="C11" s="12" t="s">
        <v>30</v>
      </c>
      <c r="D11" s="12" t="s">
        <v>17</v>
      </c>
      <c r="E11" s="23" t="s">
        <v>31</v>
      </c>
      <c r="F11" s="8" t="s">
        <v>40</v>
      </c>
      <c r="G11" s="22" t="s">
        <v>20</v>
      </c>
      <c r="H11" s="8">
        <v>2861.76</v>
      </c>
      <c r="I11" s="8">
        <v>7050</v>
      </c>
      <c r="J11" s="8">
        <f t="shared" si="3"/>
        <v>9911.76</v>
      </c>
      <c r="K11" s="28">
        <f t="shared" si="0"/>
        <v>2861.76</v>
      </c>
      <c r="L11" s="29">
        <f t="shared" si="1"/>
        <v>7050</v>
      </c>
      <c r="M11" s="29">
        <f t="shared" si="2"/>
        <v>9911.76</v>
      </c>
      <c r="N11" s="8">
        <v>1</v>
      </c>
    </row>
    <row r="12" s="1" customFormat="1" ht="26" customHeight="1" spans="1:14">
      <c r="A12" s="14">
        <v>9</v>
      </c>
      <c r="B12" s="13" t="s">
        <v>41</v>
      </c>
      <c r="C12" s="12" t="s">
        <v>30</v>
      </c>
      <c r="D12" s="12" t="s">
        <v>17</v>
      </c>
      <c r="E12" s="23" t="s">
        <v>31</v>
      </c>
      <c r="F12" s="8" t="s">
        <v>42</v>
      </c>
      <c r="G12" s="22" t="s">
        <v>20</v>
      </c>
      <c r="H12" s="8">
        <v>2838.78</v>
      </c>
      <c r="I12" s="10">
        <v>7050</v>
      </c>
      <c r="J12" s="8">
        <f t="shared" si="3"/>
        <v>9888.78</v>
      </c>
      <c r="K12" s="28">
        <f t="shared" si="0"/>
        <v>2838.78</v>
      </c>
      <c r="L12" s="29">
        <f t="shared" si="1"/>
        <v>7050</v>
      </c>
      <c r="M12" s="29">
        <f t="shared" si="2"/>
        <v>9888.78</v>
      </c>
      <c r="N12" s="8">
        <v>1</v>
      </c>
    </row>
    <row r="13" s="1" customFormat="1" ht="26" customHeight="1" spans="1:14">
      <c r="A13" s="14">
        <v>10</v>
      </c>
      <c r="B13" s="13" t="s">
        <v>43</v>
      </c>
      <c r="C13" s="12" t="s">
        <v>30</v>
      </c>
      <c r="D13" s="12" t="s">
        <v>17</v>
      </c>
      <c r="E13" s="23" t="s">
        <v>31</v>
      </c>
      <c r="F13" s="8" t="s">
        <v>44</v>
      </c>
      <c r="G13" s="22" t="s">
        <v>20</v>
      </c>
      <c r="H13" s="8">
        <v>2838.78</v>
      </c>
      <c r="I13" s="8">
        <v>7050</v>
      </c>
      <c r="J13" s="8">
        <f t="shared" si="3"/>
        <v>9888.78</v>
      </c>
      <c r="K13" s="28">
        <f t="shared" si="0"/>
        <v>2838.78</v>
      </c>
      <c r="L13" s="29">
        <f t="shared" si="1"/>
        <v>7050</v>
      </c>
      <c r="M13" s="29">
        <f t="shared" si="2"/>
        <v>9888.78</v>
      </c>
      <c r="N13" s="8">
        <v>1</v>
      </c>
    </row>
    <row r="14" s="1" customFormat="1" ht="24" customHeight="1" spans="1:14">
      <c r="A14" s="9">
        <v>11</v>
      </c>
      <c r="B14" s="11" t="s">
        <v>45</v>
      </c>
      <c r="C14" s="11" t="s">
        <v>45</v>
      </c>
      <c r="D14" s="11" t="s">
        <v>46</v>
      </c>
      <c r="E14" s="11" t="s">
        <v>47</v>
      </c>
      <c r="F14" s="8" t="s">
        <v>48</v>
      </c>
      <c r="G14" s="22" t="s">
        <v>20</v>
      </c>
      <c r="H14" s="8">
        <v>2942.22</v>
      </c>
      <c r="I14" s="10">
        <v>7050</v>
      </c>
      <c r="J14" s="8">
        <f t="shared" si="3"/>
        <v>9992.22</v>
      </c>
      <c r="K14" s="30">
        <f>H14*2</f>
        <v>5884.44</v>
      </c>
      <c r="L14" s="29">
        <f>I14*2</f>
        <v>14100</v>
      </c>
      <c r="M14" s="29">
        <f>J14*2</f>
        <v>19984.44</v>
      </c>
      <c r="N14" s="10">
        <v>2</v>
      </c>
    </row>
    <row r="15" s="1" customFormat="1" ht="23" customHeight="1" spans="1:14">
      <c r="A15" s="16"/>
      <c r="B15" s="17"/>
      <c r="C15" s="17"/>
      <c r="D15" s="17"/>
      <c r="E15" s="17"/>
      <c r="F15" s="8" t="s">
        <v>49</v>
      </c>
      <c r="G15" s="22" t="s">
        <v>20</v>
      </c>
      <c r="H15" s="8">
        <v>2942.22</v>
      </c>
      <c r="I15" s="8">
        <v>7050</v>
      </c>
      <c r="J15" s="8">
        <f t="shared" si="3"/>
        <v>9992.22</v>
      </c>
      <c r="K15" s="28"/>
      <c r="L15" s="30"/>
      <c r="M15" s="28"/>
      <c r="N15" s="32"/>
    </row>
    <row r="16" s="1" customFormat="1" ht="26" customHeight="1" spans="1:14">
      <c r="A16" s="18">
        <v>12</v>
      </c>
      <c r="B16" s="18" t="s">
        <v>50</v>
      </c>
      <c r="C16" s="19" t="s">
        <v>16</v>
      </c>
      <c r="D16" s="19" t="s">
        <v>17</v>
      </c>
      <c r="E16" s="8" t="s">
        <v>18</v>
      </c>
      <c r="F16" s="10" t="s">
        <v>51</v>
      </c>
      <c r="G16" s="22" t="s">
        <v>20</v>
      </c>
      <c r="H16" s="10">
        <v>2884.74</v>
      </c>
      <c r="I16" s="10">
        <v>7050</v>
      </c>
      <c r="J16" s="10">
        <f t="shared" si="3"/>
        <v>9934.74</v>
      </c>
      <c r="K16" s="31">
        <f>H16</f>
        <v>2884.74</v>
      </c>
      <c r="L16" s="31">
        <f>I16</f>
        <v>7050</v>
      </c>
      <c r="M16" s="31">
        <f>SUM(K16:L16)</f>
        <v>9934.74</v>
      </c>
      <c r="N16" s="33">
        <v>1</v>
      </c>
    </row>
    <row r="17" s="3" customFormat="1" ht="28" customHeight="1" spans="1:14">
      <c r="A17" s="18">
        <v>13</v>
      </c>
      <c r="B17" s="8" t="s">
        <v>52</v>
      </c>
      <c r="C17" s="7" t="s">
        <v>52</v>
      </c>
      <c r="D17" s="7" t="s">
        <v>53</v>
      </c>
      <c r="E17" s="35" t="s">
        <v>54</v>
      </c>
      <c r="F17" s="8" t="s">
        <v>55</v>
      </c>
      <c r="G17" s="22" t="s">
        <v>20</v>
      </c>
      <c r="H17" s="8">
        <v>2861.76</v>
      </c>
      <c r="I17" s="8">
        <v>7050</v>
      </c>
      <c r="J17" s="8">
        <f t="shared" si="3"/>
        <v>9911.76</v>
      </c>
      <c r="K17" s="29">
        <f>H17</f>
        <v>2861.76</v>
      </c>
      <c r="L17" s="29">
        <f>I17</f>
        <v>7050</v>
      </c>
      <c r="M17" s="29">
        <f>SUM(K17:L17)</f>
        <v>9911.76</v>
      </c>
      <c r="N17" s="8">
        <v>1</v>
      </c>
    </row>
    <row r="18" ht="26" customHeight="1" spans="1:14">
      <c r="A18" s="20" t="s">
        <v>14</v>
      </c>
      <c r="B18" s="21"/>
      <c r="C18" s="21"/>
      <c r="D18" s="21"/>
      <c r="E18" s="21"/>
      <c r="F18" s="21"/>
      <c r="G18" s="26"/>
      <c r="H18" s="27">
        <f>SUM(H4:H17)</f>
        <v>40133.64</v>
      </c>
      <c r="I18" s="27">
        <f>SUM(I4:I17)</f>
        <v>98700</v>
      </c>
      <c r="J18" s="27">
        <f>SUM(J4:J17)</f>
        <v>138833.64</v>
      </c>
      <c r="K18" s="27">
        <f>SUM(K4:K17)</f>
        <v>40133.64</v>
      </c>
      <c r="L18" s="31">
        <f>I18</f>
        <v>98700</v>
      </c>
      <c r="M18" s="27">
        <f>SUM(M4:M17)</f>
        <v>138833.64</v>
      </c>
      <c r="N18" s="31">
        <f>SUM(N4:N17)</f>
        <v>14</v>
      </c>
    </row>
  </sheetData>
  <mergeCells count="18">
    <mergeCell ref="A1:N1"/>
    <mergeCell ref="C2:E2"/>
    <mergeCell ref="G2:J2"/>
    <mergeCell ref="K2:M2"/>
    <mergeCell ref="A18:G18"/>
    <mergeCell ref="A2:A3"/>
    <mergeCell ref="A14:A15"/>
    <mergeCell ref="B2:B3"/>
    <mergeCell ref="B14:B15"/>
    <mergeCell ref="C14:C15"/>
    <mergeCell ref="D14:D15"/>
    <mergeCell ref="E14:E15"/>
    <mergeCell ref="F2:F3"/>
    <mergeCell ref="K14:K15"/>
    <mergeCell ref="L14:L15"/>
    <mergeCell ref="M14:M15"/>
    <mergeCell ref="N2:N3"/>
    <mergeCell ref="N14:N15"/>
  </mergeCells>
  <conditionalFormatting sqref="F17">
    <cfRule type="duplicateValues" dxfId="0" priority="1"/>
  </conditionalFormatting>
  <conditionalFormatting sqref="F1:F16 F18:F1048576">
    <cfRule type="duplicateValues" dxfId="0" priority="3"/>
  </conditionalFormatting>
  <pageMargins left="0.251388888888889" right="0.251388888888889" top="0.751388888888889" bottom="0.357638888888889" header="0.298611111111111" footer="0.298611111111111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rsjbgs</cp:lastModifiedBy>
  <dcterms:created xsi:type="dcterms:W3CDTF">2024-08-05T09:22:00Z</dcterms:created>
  <dcterms:modified xsi:type="dcterms:W3CDTF">2026-05-12T17:52:15Z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65CF8887FDD0454CA45DEEF81368111D_11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